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060" activeTab="1"/>
  </bookViews>
  <sheets>
    <sheet name="Instructions" sheetId="1" r:id="rId1"/>
    <sheet name="Worksheet" sheetId="2" r:id="rId2"/>
  </sheets>
  <definedNames/>
  <calcPr fullCalcOnLoad="1"/>
</workbook>
</file>

<file path=xl/sharedStrings.xml><?xml version="1.0" encoding="utf-8"?>
<sst xmlns="http://schemas.openxmlformats.org/spreadsheetml/2006/main" count="83" uniqueCount="65">
  <si>
    <t xml:space="preserve">            CAR MAKE:</t>
  </si>
  <si>
    <t xml:space="preserve"> </t>
  </si>
  <si>
    <t>VI (SWEPT VOLUME) CALCULATIONS</t>
  </si>
  <si>
    <t>inches</t>
  </si>
  <si>
    <t>V2 (UNSWEPT VOLUME) CALCULATIONS</t>
  </si>
  <si>
    <t>(or)</t>
  </si>
  <si>
    <t xml:space="preserve">         TOTAL UNSWEPT VOLUME =</t>
  </si>
  <si>
    <t>COMPRESSION RATIO =</t>
  </si>
  <si>
    <t>: 1</t>
  </si>
  <si>
    <t>CAR CLASS:</t>
  </si>
  <si>
    <t>NUMBER:</t>
  </si>
  <si>
    <t>DATE:</t>
  </si>
  <si>
    <t>Engine Displacement (cc's)</t>
  </si>
  <si>
    <t>Engine Displacement (ci)</t>
  </si>
  <si>
    <t xml:space="preserve">         V1(cc's)=</t>
  </si>
  <si>
    <t xml:space="preserve">                                                (if available use manufacturer's data) HEAD GASKET cc's =</t>
  </si>
  <si>
    <t xml:space="preserve">            CHAMFER cc's =</t>
  </si>
  <si>
    <t xml:space="preserve">                        </t>
  </si>
  <si>
    <t xml:space="preserve">               GASKET cc's =</t>
  </si>
  <si>
    <t xml:space="preserve">     LAND VOLUME cc's =</t>
  </si>
  <si>
    <t xml:space="preserve">               PISTON VOLUME (dome/relief) cc's =</t>
  </si>
  <si>
    <t xml:space="preserve">        REF: CYLINDER # =</t>
  </si>
  <si>
    <t xml:space="preserve">           1. MEASURED BORE =</t>
  </si>
  <si>
    <t xml:space="preserve">       2. MEASURED STROKE =</t>
  </si>
  <si>
    <t xml:space="preserve">        3. HEAD COMBUSTION CHAMBER cc's =</t>
  </si>
  <si>
    <t>4. PISTON DEPTH =</t>
  </si>
  <si>
    <t xml:space="preserve">              5. MEASURED cc's =</t>
  </si>
  <si>
    <t xml:space="preserve">          6. MEASURED COMPRESSED THICKNESS =</t>
  </si>
  <si>
    <t xml:space="preserve">          7. MEASURED GASKET MINOR DIAMETER =</t>
  </si>
  <si>
    <t>Step #</t>
  </si>
  <si>
    <t xml:space="preserve">Measure with outside micrometer and a cylinder bore gauge or "T" gauge.  Be sure to use a checking standard to check the calibration on the micrometer.  Have the piston about 1/2" down in the bore to help you align the "T" gauge perpendicular to the cylinder surface. </t>
  </si>
  <si>
    <t>With a 0-5" dial indicator or digital caliper mounted over the piston of the reference cylinder, bring the piston to BDC and zero the dial or caliper.  Slowly rotate the engine until TDC is reached.  You may need to gently rock the crank to ensure a true BDC and TDC reading.</t>
  </si>
  <si>
    <t>The measuring process is accomplished by actually filling the combustion chamber with fluid from a graduated burette. A flat Lexan plate is placed over a combustion chamber and fluid is released into the chamber through a hole in the Lexan plate. A thin layer of grease seals the plate against leaks to either the cylinder head or cylinder block. When the combustion chamber is completely filled with no air bubbles showing, read the burette and write down the number.  Note: valves and spark plug must be installed.</t>
  </si>
  <si>
    <t>Use a 0-1" outside micrometer, check to see if it is "zeroed".  Do not use the ratchet stop but slightly pinch the gasket with the micrometer to get a compressed value.</t>
  </si>
  <si>
    <t>Use a dial caliper to measure the diameter of the head gasket.  If the diameter is irregular you may need to measure the volume using the process outlined in step 3 above.</t>
  </si>
  <si>
    <t>Using an outside micrometer, measure and record the diameter of the piston below the ring land area.</t>
  </si>
  <si>
    <t>If the piston has a chamfer, measure and record the horizontal dimension with a micrometer.</t>
  </si>
  <si>
    <t>Using a micrometer, measure from the top of the piston down to the top of the first ring.</t>
  </si>
  <si>
    <t>SCCA Club Racing</t>
  </si>
  <si>
    <t>COMPRESSION RATIO CALCULATION</t>
  </si>
  <si>
    <t>Do not alter the formulas, enter data only in the yellow cells.</t>
  </si>
  <si>
    <t xml:space="preserve">                                                Program written by G. Perry,  SCCA Pro Racing field staff (9-1-96)</t>
  </si>
  <si>
    <t>If the piston has a chamfer, measure and record the vertical dimension with a micrometer.</t>
  </si>
  <si>
    <t>Bore</t>
  </si>
  <si>
    <t>Stroke</t>
  </si>
  <si>
    <t xml:space="preserve">Combustion Chamber </t>
  </si>
  <si>
    <t>Head Gasket</t>
  </si>
  <si>
    <t>Piston Diameter</t>
  </si>
  <si>
    <t>Piston Chamfer</t>
  </si>
  <si>
    <t>First Ring Measurement</t>
  </si>
  <si>
    <t>Piston Dome/Dish Measurement</t>
  </si>
  <si>
    <t>4 &amp; 5</t>
  </si>
  <si>
    <r>
      <t>Note:</t>
    </r>
    <r>
      <rPr>
        <sz val="10"/>
        <rFont val="Arial"/>
        <family val="0"/>
      </rPr>
      <t xml:space="preserve"> The piston volume (calculated on the chart will be negative for a dome piston and positive for a piston with relief.</t>
    </r>
  </si>
  <si>
    <t>.</t>
  </si>
  <si>
    <r>
      <t>If the pistons are above the surface of the deck:</t>
    </r>
    <r>
      <rPr>
        <sz val="10"/>
        <rFont val="Arial"/>
        <family val="0"/>
      </rPr>
      <t xml:space="preserve">
A. Rotate the crank until the entire piston is below the block deck.
B. Measure the distance from the piston (from the outer edge) to the top of the deck of the block.  Enter this value in box 4.
C. Use grease to seal the piston within the cylinder.
D. Place the Lexan plate over the piston.  Use grease to insure that the plate seals with the block.
E. Fill the area above the piston with fluid, read the burette and record the value as a positive number in box 5.
Note: The output for piston volume (calculated on the chart) will be negative for a dome piston and positive for a piston with relief.
</t>
    </r>
  </si>
  <si>
    <r>
      <t>If the pistons are below the surface of the deck</t>
    </r>
    <r>
      <rPr>
        <sz val="10"/>
        <rFont val="Arial"/>
        <family val="0"/>
      </rPr>
      <t xml:space="preserve"> (enter 0 in box 4):
A. Bring the piston to TDC using a dial indicator.
B. Use grease to seal the piston within the cylinder
C. Place the Lexan plate over the piston.  Use grease to insure that the plate seals with the block.
D. Fill the area above the piston with fluid, read the burette and record the value as a negative number in box 5.
E. Enter a value of 0 in box 4.
</t>
    </r>
  </si>
  <si>
    <t>rev: 11/08</t>
  </si>
  <si>
    <t>(-) = domed (+) = relief</t>
  </si>
  <si>
    <t xml:space="preserve">          9. PISTON DIAMETER =</t>
  </si>
  <si>
    <t xml:space="preserve">          10. TOP OF PISTON CHAMFER SIZE (HORZ) =</t>
  </si>
  <si>
    <t xml:space="preserve">        11. TOP OF PISTON CHAMFER SIZE (VERT) =</t>
  </si>
  <si>
    <t>12. DISTANCE FROM TOP TO 1st RING =</t>
  </si>
  <si>
    <t>Clearance Volume</t>
  </si>
  <si>
    <t>Clearance volume is determined by the distance from the cylinder block deck to the top of the piston flat (not counting any dishes or domes) when the piston is at TDC.  If piston is below the deck at TDC, measure from the deck to the top of the piston and record in positive numbers.  If the piston is above the deck, you will record a negative number.</t>
  </si>
  <si>
    <t xml:space="preserve">          8. CLEARANCE VOLUME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</si>
</sst>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quot;Yes&quot;;&quot;Yes&quot;;&quot;No&quot;"/>
    <numFmt numFmtId="167" formatCode="&quot;True&quot;;&quot;True&quot;;&quot;False&quot;"/>
    <numFmt numFmtId="168" formatCode="&quot;On&quot;;&quot;On&quot;;&quot;Off&quot;"/>
    <numFmt numFmtId="169" formatCode="[$€-2]\ #,##0.00_);[Red]\([$€-2]\ #,##0.00\)"/>
  </numFmts>
  <fonts count="49">
    <font>
      <sz val="10"/>
      <name val="Arial"/>
      <family val="0"/>
    </font>
    <font>
      <b/>
      <sz val="18"/>
      <name val="Arial"/>
      <family val="2"/>
    </font>
    <font>
      <b/>
      <sz val="8"/>
      <name val="Arial"/>
      <family val="2"/>
    </font>
    <font>
      <b/>
      <sz val="10"/>
      <name val="Arial"/>
      <family val="0"/>
    </font>
    <font>
      <sz val="12"/>
      <name val="Arial"/>
      <family val="2"/>
    </font>
    <font>
      <b/>
      <sz val="12"/>
      <name val="Arial"/>
      <family val="2"/>
    </font>
    <font>
      <b/>
      <sz val="20"/>
      <name val="Arial"/>
      <family val="2"/>
    </font>
    <font>
      <sz val="8"/>
      <name val="Arial"/>
      <family val="2"/>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u val="single"/>
      <sz val="10"/>
      <color indexed="20"/>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7">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horizontal="right"/>
    </xf>
    <xf numFmtId="0" fontId="0" fillId="0" borderId="0" xfId="0" applyBorder="1" applyAlignment="1">
      <alignment/>
    </xf>
    <xf numFmtId="0" fontId="3" fillId="0" borderId="0" xfId="0" applyFont="1" applyAlignment="1">
      <alignment/>
    </xf>
    <xf numFmtId="0" fontId="0" fillId="0" borderId="0" xfId="0" applyAlignment="1">
      <alignment horizontal="center"/>
    </xf>
    <xf numFmtId="164" fontId="0" fillId="0" borderId="0" xfId="0" applyNumberFormat="1" applyAlignment="1">
      <alignment/>
    </xf>
    <xf numFmtId="164" fontId="0" fillId="0" borderId="0" xfId="0" applyNumberFormat="1" applyBorder="1" applyAlignment="1">
      <alignment/>
    </xf>
    <xf numFmtId="2" fontId="3" fillId="0" borderId="0" xfId="0" applyNumberFormat="1" applyFont="1" applyAlignment="1">
      <alignment horizontal="center"/>
    </xf>
    <xf numFmtId="164" fontId="3" fillId="0" borderId="0" xfId="0" applyNumberFormat="1" applyFont="1" applyAlignment="1">
      <alignment horizontal="center"/>
    </xf>
    <xf numFmtId="0" fontId="4" fillId="0" borderId="0" xfId="0" applyFont="1" applyAlignment="1">
      <alignment/>
    </xf>
    <xf numFmtId="0" fontId="5" fillId="0" borderId="0" xfId="0" applyFont="1" applyAlignment="1">
      <alignment/>
    </xf>
    <xf numFmtId="2" fontId="5" fillId="0" borderId="0" xfId="0" applyNumberFormat="1" applyFont="1" applyAlignment="1">
      <alignment/>
    </xf>
    <xf numFmtId="0" fontId="7" fillId="0" borderId="0" xfId="0" applyFont="1" applyAlignment="1">
      <alignment/>
    </xf>
    <xf numFmtId="164" fontId="0" fillId="0" borderId="0" xfId="0" applyNumberFormat="1" applyBorder="1" applyAlignment="1">
      <alignment horizontal="center"/>
    </xf>
    <xf numFmtId="0" fontId="3" fillId="0" borderId="0" xfId="0" applyFont="1" applyAlignment="1">
      <alignment/>
    </xf>
    <xf numFmtId="164" fontId="0" fillId="0" borderId="0" xfId="0" applyNumberFormat="1" applyAlignment="1">
      <alignment horizontal="center"/>
    </xf>
    <xf numFmtId="2" fontId="0" fillId="0" borderId="0" xfId="0" applyNumberFormat="1" applyAlignment="1">
      <alignment horizontal="center"/>
    </xf>
    <xf numFmtId="164" fontId="0" fillId="33" borderId="10" xfId="0" applyNumberFormat="1" applyFill="1" applyBorder="1" applyAlignment="1">
      <alignment horizontal="center"/>
    </xf>
    <xf numFmtId="0" fontId="0" fillId="33" borderId="10" xfId="0" applyFill="1" applyBorder="1" applyAlignment="1">
      <alignment horizontal="center"/>
    </xf>
    <xf numFmtId="14" fontId="0" fillId="33" borderId="10" xfId="0" applyNumberFormat="1" applyFill="1" applyBorder="1" applyAlignment="1">
      <alignment/>
    </xf>
    <xf numFmtId="2" fontId="3" fillId="0" borderId="0" xfId="0" applyNumberFormat="1" applyFont="1" applyAlignment="1">
      <alignment horizontal="center"/>
    </xf>
    <xf numFmtId="1" fontId="0" fillId="33" borderId="10" xfId="0" applyNumberFormat="1" applyFill="1" applyBorder="1" applyAlignment="1">
      <alignment horizontal="center"/>
    </xf>
    <xf numFmtId="164" fontId="0" fillId="0" borderId="11" xfId="0" applyNumberFormat="1" applyFill="1" applyBorder="1" applyAlignment="1">
      <alignment horizontal="center"/>
    </xf>
    <xf numFmtId="0" fontId="0" fillId="0" borderId="0" xfId="0" applyAlignment="1">
      <alignment horizontal="justify" vertical="top" wrapText="1"/>
    </xf>
    <xf numFmtId="0" fontId="0" fillId="0" borderId="0" xfId="0" applyAlignment="1">
      <alignment horizontal="justify" vertical="top"/>
    </xf>
    <xf numFmtId="2" fontId="0" fillId="33" borderId="10" xfId="0" applyNumberFormat="1" applyFill="1" applyBorder="1" applyAlignment="1">
      <alignment horizontal="center"/>
    </xf>
    <xf numFmtId="0" fontId="1" fillId="0" borderId="0" xfId="0" applyFont="1" applyAlignment="1">
      <alignment horizontal="center" vertical="top"/>
    </xf>
    <xf numFmtId="0" fontId="0" fillId="0" borderId="0" xfId="0" applyAlignment="1">
      <alignment horizontal="center" vertical="top"/>
    </xf>
    <xf numFmtId="0" fontId="0" fillId="0" borderId="0" xfId="0" applyFill="1" applyBorder="1" applyAlignment="1">
      <alignment horizontal="center"/>
    </xf>
    <xf numFmtId="0" fontId="8" fillId="0" borderId="0" xfId="0" applyFont="1" applyAlignment="1">
      <alignment/>
    </xf>
    <xf numFmtId="0" fontId="8" fillId="0" borderId="0" xfId="0" applyFont="1" applyAlignment="1">
      <alignment horizontal="justify" vertical="top" wrapText="1"/>
    </xf>
    <xf numFmtId="0" fontId="8" fillId="0" borderId="0" xfId="0" applyFont="1" applyAlignment="1">
      <alignment horizontal="justify" vertical="top"/>
    </xf>
    <xf numFmtId="0" fontId="8" fillId="0" borderId="0" xfId="0" applyFont="1" applyAlignment="1">
      <alignment horizontal="left" vertical="top"/>
    </xf>
    <xf numFmtId="0" fontId="0" fillId="34" borderId="10" xfId="0" applyFill="1" applyBorder="1" applyAlignment="1">
      <alignment/>
    </xf>
    <xf numFmtId="0" fontId="0" fillId="0" borderId="0" xfId="0" applyAlignment="1">
      <alignment horizontal="center" vertical="center"/>
    </xf>
    <xf numFmtId="0" fontId="0" fillId="0" borderId="0" xfId="0" applyFont="1" applyAlignment="1">
      <alignment/>
    </xf>
    <xf numFmtId="0" fontId="3" fillId="0" borderId="0" xfId="0" applyFont="1" applyAlignment="1">
      <alignment horizontal="justify" vertical="top" wrapText="1"/>
    </xf>
    <xf numFmtId="0" fontId="0" fillId="0" borderId="0" xfId="0" applyAlignment="1">
      <alignment horizontal="justify" vertical="top" wrapText="1"/>
    </xf>
    <xf numFmtId="0" fontId="48" fillId="0" borderId="0" xfId="0" applyFont="1" applyAlignment="1">
      <alignment vertical="top" wrapText="1"/>
    </xf>
    <xf numFmtId="0" fontId="3" fillId="0" borderId="0" xfId="0" applyNumberFormat="1" applyFont="1" applyAlignment="1">
      <alignment horizontal="left" vertical="top" wrapText="1"/>
    </xf>
    <xf numFmtId="0" fontId="0" fillId="0" borderId="0" xfId="0" applyAlignment="1">
      <alignment horizontal="left" vertical="top" wrapText="1"/>
    </xf>
    <xf numFmtId="0" fontId="0" fillId="0" borderId="0" xfId="0" applyNumberFormat="1" applyAlignment="1">
      <alignment horizontal="justify" vertical="top" wrapText="1"/>
    </xf>
    <xf numFmtId="0" fontId="6" fillId="0" borderId="0" xfId="0" applyFont="1" applyAlignment="1">
      <alignment horizontal="center" vertical="top"/>
    </xf>
    <xf numFmtId="0" fontId="0" fillId="0" borderId="0" xfId="0" applyAlignment="1">
      <alignment horizontal="center" vertical="top"/>
    </xf>
    <xf numFmtId="0" fontId="1" fillId="0" borderId="0" xfId="0" applyFont="1" applyAlignment="1">
      <alignment horizontal="center" vertical="top"/>
    </xf>
    <xf numFmtId="0" fontId="3" fillId="0" borderId="0" xfId="0" applyFont="1" applyAlignment="1">
      <alignment horizontal="center" vertical="top"/>
    </xf>
    <xf numFmtId="0" fontId="0" fillId="0" borderId="0" xfId="0" applyFont="1" applyAlignment="1">
      <alignment horizontal="center" vertical="top"/>
    </xf>
    <xf numFmtId="0" fontId="0" fillId="33" borderId="12" xfId="0" applyFill="1" applyBorder="1" applyAlignment="1">
      <alignment/>
    </xf>
    <xf numFmtId="0" fontId="0" fillId="0" borderId="11" xfId="0" applyBorder="1" applyAlignment="1">
      <alignment/>
    </xf>
    <xf numFmtId="0" fontId="0" fillId="0" borderId="13" xfId="0" applyBorder="1" applyAlignment="1">
      <alignment/>
    </xf>
    <xf numFmtId="0" fontId="6" fillId="0" borderId="0" xfId="0" applyFont="1" applyAlignment="1">
      <alignment horizontal="center"/>
    </xf>
    <xf numFmtId="0" fontId="0" fillId="0" borderId="0" xfId="0" applyAlignment="1">
      <alignment horizontal="center"/>
    </xf>
    <xf numFmtId="0" fontId="0" fillId="0" borderId="0" xfId="0" applyAlignment="1">
      <alignment/>
    </xf>
    <xf numFmtId="0" fontId="1" fillId="0" borderId="0" xfId="0" applyFont="1" applyAlignment="1">
      <alignment horizontal="center"/>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3"/>
  <sheetViews>
    <sheetView zoomScalePageLayoutView="0" workbookViewId="0" topLeftCell="A10">
      <selection activeCell="A52" sqref="A52"/>
    </sheetView>
  </sheetViews>
  <sheetFormatPr defaultColWidth="9.140625" defaultRowHeight="12.75"/>
  <cols>
    <col min="1" max="1" width="8.140625" style="0" customWidth="1"/>
    <col min="2" max="2" width="24.57421875" style="0" customWidth="1"/>
  </cols>
  <sheetData>
    <row r="1" spans="1:9" ht="26.25">
      <c r="A1" s="44" t="s">
        <v>38</v>
      </c>
      <c r="B1" s="45"/>
      <c r="C1" s="45"/>
      <c r="D1" s="45"/>
      <c r="E1" s="45"/>
      <c r="F1" s="45"/>
      <c r="G1" s="45"/>
      <c r="H1" s="45"/>
      <c r="I1" s="45"/>
    </row>
    <row r="2" spans="1:9" ht="12.75">
      <c r="A2" s="1"/>
      <c r="I2" s="14" t="s">
        <v>56</v>
      </c>
    </row>
    <row r="3" spans="1:9" ht="23.25">
      <c r="A3" s="46" t="s">
        <v>39</v>
      </c>
      <c r="B3" s="45"/>
      <c r="C3" s="45"/>
      <c r="D3" s="45"/>
      <c r="E3" s="45"/>
      <c r="F3" s="45"/>
      <c r="G3" s="45"/>
      <c r="H3" s="45"/>
      <c r="I3" s="45"/>
    </row>
    <row r="4" spans="1:9" ht="12.75" customHeight="1">
      <c r="A4" s="28"/>
      <c r="B4" s="29"/>
      <c r="C4" s="29"/>
      <c r="D4" s="29"/>
      <c r="E4" s="29"/>
      <c r="F4" s="29"/>
      <c r="G4" s="29"/>
      <c r="H4" s="29"/>
      <c r="I4" s="29"/>
    </row>
    <row r="5" spans="1:9" ht="12.75">
      <c r="A5" s="47" t="s">
        <v>40</v>
      </c>
      <c r="B5" s="48"/>
      <c r="C5" s="48"/>
      <c r="D5" s="48"/>
      <c r="E5" s="48"/>
      <c r="F5" s="48"/>
      <c r="G5" s="48"/>
      <c r="H5" s="48"/>
      <c r="I5" s="48"/>
    </row>
    <row r="6" spans="1:9" ht="12.75" customHeight="1">
      <c r="A6" s="28"/>
      <c r="B6" s="29"/>
      <c r="C6" s="29"/>
      <c r="D6" s="29"/>
      <c r="E6" s="29"/>
      <c r="F6" s="29"/>
      <c r="G6" s="29"/>
      <c r="H6" s="29"/>
      <c r="I6" s="29"/>
    </row>
    <row r="7" spans="1:2" ht="12.75">
      <c r="A7" s="6" t="s">
        <v>29</v>
      </c>
      <c r="B7" s="31" t="s">
        <v>43</v>
      </c>
    </row>
    <row r="8" spans="1:9" ht="12.75">
      <c r="A8" s="6">
        <v>1</v>
      </c>
      <c r="B8" s="43" t="s">
        <v>30</v>
      </c>
      <c r="C8" s="39"/>
      <c r="D8" s="39"/>
      <c r="E8" s="39"/>
      <c r="F8" s="39"/>
      <c r="G8" s="39"/>
      <c r="H8" s="39"/>
      <c r="I8" s="39"/>
    </row>
    <row r="9" spans="1:9" ht="12.75">
      <c r="A9" s="6"/>
      <c r="B9" s="39"/>
      <c r="C9" s="39"/>
      <c r="D9" s="39"/>
      <c r="E9" s="39"/>
      <c r="F9" s="39"/>
      <c r="G9" s="39"/>
      <c r="H9" s="39"/>
      <c r="I9" s="39"/>
    </row>
    <row r="10" spans="1:9" ht="12.75">
      <c r="A10" s="6"/>
      <c r="B10" s="39"/>
      <c r="C10" s="39"/>
      <c r="D10" s="39"/>
      <c r="E10" s="39"/>
      <c r="F10" s="39"/>
      <c r="G10" s="39"/>
      <c r="H10" s="39"/>
      <c r="I10" s="39"/>
    </row>
    <row r="11" spans="1:9" ht="12.75">
      <c r="A11" s="6"/>
      <c r="B11" s="32" t="s">
        <v>44</v>
      </c>
      <c r="C11" s="25"/>
      <c r="D11" s="25"/>
      <c r="E11" s="25"/>
      <c r="F11" s="25"/>
      <c r="G11" s="25"/>
      <c r="H11" s="25"/>
      <c r="I11" s="25"/>
    </row>
    <row r="12" spans="1:9" ht="12.75">
      <c r="A12" s="6">
        <v>2</v>
      </c>
      <c r="B12" s="39" t="s">
        <v>31</v>
      </c>
      <c r="C12" s="39"/>
      <c r="D12" s="39"/>
      <c r="E12" s="39"/>
      <c r="F12" s="39"/>
      <c r="G12" s="39"/>
      <c r="H12" s="39"/>
      <c r="I12" s="39"/>
    </row>
    <row r="13" spans="1:9" ht="12.75">
      <c r="A13" s="6"/>
      <c r="B13" s="39"/>
      <c r="C13" s="39"/>
      <c r="D13" s="39"/>
      <c r="E13" s="39"/>
      <c r="F13" s="39"/>
      <c r="G13" s="39"/>
      <c r="H13" s="39"/>
      <c r="I13" s="39"/>
    </row>
    <row r="14" spans="1:9" ht="12.75">
      <c r="A14" s="6"/>
      <c r="B14" s="39"/>
      <c r="C14" s="39"/>
      <c r="D14" s="39"/>
      <c r="E14" s="39"/>
      <c r="F14" s="39"/>
      <c r="G14" s="39"/>
      <c r="H14" s="39"/>
      <c r="I14" s="39"/>
    </row>
    <row r="15" spans="1:9" ht="12.75">
      <c r="A15" s="6"/>
      <c r="B15" s="33" t="s">
        <v>45</v>
      </c>
      <c r="C15" s="26"/>
      <c r="D15" s="26"/>
      <c r="E15" s="26"/>
      <c r="F15" s="26"/>
      <c r="G15" s="26"/>
      <c r="H15" s="26"/>
      <c r="I15" s="26"/>
    </row>
    <row r="16" spans="1:9" ht="12.75">
      <c r="A16" s="6">
        <v>3</v>
      </c>
      <c r="B16" s="43" t="s">
        <v>32</v>
      </c>
      <c r="C16" s="39"/>
      <c r="D16" s="39"/>
      <c r="E16" s="39"/>
      <c r="F16" s="39"/>
      <c r="G16" s="39"/>
      <c r="H16" s="39"/>
      <c r="I16" s="39"/>
    </row>
    <row r="17" spans="1:9" ht="12.75">
      <c r="A17" s="6"/>
      <c r="B17" s="39"/>
      <c r="C17" s="39"/>
      <c r="D17" s="39"/>
      <c r="E17" s="39"/>
      <c r="F17" s="39"/>
      <c r="G17" s="39"/>
      <c r="H17" s="39"/>
      <c r="I17" s="39"/>
    </row>
    <row r="18" spans="1:9" ht="12.75">
      <c r="A18" s="6"/>
      <c r="B18" s="39"/>
      <c r="C18" s="39"/>
      <c r="D18" s="39"/>
      <c r="E18" s="39"/>
      <c r="F18" s="39"/>
      <c r="G18" s="39"/>
      <c r="H18" s="39"/>
      <c r="I18" s="39"/>
    </row>
    <row r="19" spans="1:9" ht="12.75">
      <c r="A19" s="6"/>
      <c r="B19" s="39"/>
      <c r="C19" s="39"/>
      <c r="D19" s="39"/>
      <c r="E19" s="39"/>
      <c r="F19" s="39"/>
      <c r="G19" s="39"/>
      <c r="H19" s="39"/>
      <c r="I19" s="39"/>
    </row>
    <row r="20" spans="1:9" ht="12.75">
      <c r="A20" s="6"/>
      <c r="B20" s="39"/>
      <c r="C20" s="39"/>
      <c r="D20" s="39"/>
      <c r="E20" s="39"/>
      <c r="F20" s="39"/>
      <c r="G20" s="39"/>
      <c r="H20" s="39"/>
      <c r="I20" s="39"/>
    </row>
    <row r="21" spans="1:9" ht="12.75">
      <c r="A21" s="6"/>
      <c r="B21" s="34" t="s">
        <v>50</v>
      </c>
      <c r="C21" s="25"/>
      <c r="D21" s="25"/>
      <c r="E21" s="25"/>
      <c r="F21" s="25"/>
      <c r="G21" s="25"/>
      <c r="H21" s="25"/>
      <c r="I21" s="25"/>
    </row>
    <row r="22" spans="1:9" ht="12.75">
      <c r="A22" s="6" t="s">
        <v>51</v>
      </c>
      <c r="B22" s="41" t="s">
        <v>55</v>
      </c>
      <c r="C22" s="42"/>
      <c r="D22" s="42"/>
      <c r="E22" s="42"/>
      <c r="F22" s="42"/>
      <c r="G22" s="42"/>
      <c r="H22" s="42"/>
      <c r="I22" s="42"/>
    </row>
    <row r="23" spans="2:9" ht="12.75">
      <c r="B23" s="42"/>
      <c r="C23" s="42"/>
      <c r="D23" s="42"/>
      <c r="E23" s="42"/>
      <c r="F23" s="42"/>
      <c r="G23" s="42"/>
      <c r="H23" s="42"/>
      <c r="I23" s="42"/>
    </row>
    <row r="24" spans="2:9" ht="12.75">
      <c r="B24" s="42"/>
      <c r="C24" s="42"/>
      <c r="D24" s="42"/>
      <c r="E24" s="42"/>
      <c r="F24" s="42"/>
      <c r="G24" s="42"/>
      <c r="H24" s="42"/>
      <c r="I24" s="42"/>
    </row>
    <row r="25" spans="2:9" ht="12.75">
      <c r="B25" s="42"/>
      <c r="C25" s="42"/>
      <c r="D25" s="42"/>
      <c r="E25" s="42"/>
      <c r="F25" s="42"/>
      <c r="G25" s="42"/>
      <c r="H25" s="42"/>
      <c r="I25" s="42"/>
    </row>
    <row r="26" spans="2:9" ht="12.75">
      <c r="B26" s="42"/>
      <c r="C26" s="42"/>
      <c r="D26" s="42"/>
      <c r="E26" s="42"/>
      <c r="F26" s="42"/>
      <c r="G26" s="42"/>
      <c r="H26" s="42"/>
      <c r="I26" s="42"/>
    </row>
    <row r="27" spans="2:9" ht="12.75">
      <c r="B27" s="42"/>
      <c r="C27" s="42"/>
      <c r="D27" s="42"/>
      <c r="E27" s="42"/>
      <c r="F27" s="42"/>
      <c r="G27" s="42"/>
      <c r="H27" s="42"/>
      <c r="I27" s="42"/>
    </row>
    <row r="28" spans="2:9" ht="12.75">
      <c r="B28" s="42"/>
      <c r="C28" s="42"/>
      <c r="D28" s="42"/>
      <c r="E28" s="42"/>
      <c r="F28" s="42"/>
      <c r="G28" s="42"/>
      <c r="H28" s="42"/>
      <c r="I28" s="42"/>
    </row>
    <row r="29" spans="1:9" ht="12.75">
      <c r="A29" s="6"/>
      <c r="B29" s="38" t="s">
        <v>54</v>
      </c>
      <c r="C29" s="39"/>
      <c r="D29" s="39"/>
      <c r="E29" s="39"/>
      <c r="F29" s="39"/>
      <c r="G29" s="39"/>
      <c r="H29" s="39"/>
      <c r="I29" s="39"/>
    </row>
    <row r="30" spans="2:9" ht="12.75">
      <c r="B30" s="39"/>
      <c r="C30" s="39"/>
      <c r="D30" s="39"/>
      <c r="E30" s="39"/>
      <c r="F30" s="39"/>
      <c r="G30" s="39"/>
      <c r="H30" s="39"/>
      <c r="I30" s="39"/>
    </row>
    <row r="31" spans="2:9" ht="12.75">
      <c r="B31" s="39"/>
      <c r="C31" s="39"/>
      <c r="D31" s="39"/>
      <c r="E31" s="39"/>
      <c r="F31" s="39"/>
      <c r="G31" s="39"/>
      <c r="H31" s="39"/>
      <c r="I31" s="39"/>
    </row>
    <row r="32" spans="2:9" ht="12.75">
      <c r="B32" s="39"/>
      <c r="C32" s="39"/>
      <c r="D32" s="39"/>
      <c r="E32" s="39"/>
      <c r="F32" s="39"/>
      <c r="G32" s="39"/>
      <c r="H32" s="39"/>
      <c r="I32" s="39"/>
    </row>
    <row r="33" spans="2:9" ht="12.75">
      <c r="B33" s="39"/>
      <c r="C33" s="39"/>
      <c r="D33" s="39"/>
      <c r="E33" s="39"/>
      <c r="F33" s="39"/>
      <c r="G33" s="39"/>
      <c r="H33" s="39"/>
      <c r="I33" s="39"/>
    </row>
    <row r="34" spans="2:9" ht="12.75">
      <c r="B34" s="39"/>
      <c r="C34" s="39"/>
      <c r="D34" s="39"/>
      <c r="E34" s="39"/>
      <c r="F34" s="39"/>
      <c r="G34" s="39"/>
      <c r="H34" s="39"/>
      <c r="I34" s="39"/>
    </row>
    <row r="35" spans="2:9" ht="12.75">
      <c r="B35" s="39"/>
      <c r="C35" s="39"/>
      <c r="D35" s="39"/>
      <c r="E35" s="39"/>
      <c r="F35" s="39"/>
      <c r="G35" s="39"/>
      <c r="H35" s="39"/>
      <c r="I35" s="39"/>
    </row>
    <row r="36" spans="2:9" ht="12.75">
      <c r="B36" s="39"/>
      <c r="C36" s="39"/>
      <c r="D36" s="39"/>
      <c r="E36" s="39"/>
      <c r="F36" s="39"/>
      <c r="G36" s="39"/>
      <c r="H36" s="39"/>
      <c r="I36" s="39"/>
    </row>
    <row r="37" spans="2:9" ht="12.75">
      <c r="B37" s="38" t="s">
        <v>52</v>
      </c>
      <c r="C37" s="39"/>
      <c r="D37" s="39"/>
      <c r="E37" s="39"/>
      <c r="F37" s="39"/>
      <c r="G37" s="39"/>
      <c r="H37" s="39"/>
      <c r="I37" s="39"/>
    </row>
    <row r="38" spans="2:9" ht="12.75">
      <c r="B38" s="39"/>
      <c r="C38" s="39"/>
      <c r="D38" s="39"/>
      <c r="E38" s="39"/>
      <c r="F38" s="39"/>
      <c r="G38" s="39"/>
      <c r="H38" s="39"/>
      <c r="I38" s="39"/>
    </row>
    <row r="39" spans="2:9" ht="12.75">
      <c r="B39" s="33" t="s">
        <v>46</v>
      </c>
      <c r="C39" s="26"/>
      <c r="D39" s="26"/>
      <c r="E39" s="26"/>
      <c r="F39" s="26"/>
      <c r="G39" s="26"/>
      <c r="H39" s="26"/>
      <c r="I39" s="26"/>
    </row>
    <row r="40" spans="1:9" ht="12.75">
      <c r="A40" s="6">
        <v>6</v>
      </c>
      <c r="B40" s="39" t="s">
        <v>33</v>
      </c>
      <c r="C40" s="39"/>
      <c r="D40" s="39"/>
      <c r="E40" s="39"/>
      <c r="F40" s="39"/>
      <c r="G40" s="39"/>
      <c r="H40" s="39"/>
      <c r="I40" s="39"/>
    </row>
    <row r="41" spans="2:9" ht="12.75">
      <c r="B41" s="39"/>
      <c r="C41" s="39"/>
      <c r="D41" s="39"/>
      <c r="E41" s="39"/>
      <c r="F41" s="39"/>
      <c r="G41" s="39"/>
      <c r="H41" s="39"/>
      <c r="I41" s="39"/>
    </row>
    <row r="42" spans="1:9" ht="12.75">
      <c r="A42" s="6">
        <v>7</v>
      </c>
      <c r="B42" s="39" t="s">
        <v>34</v>
      </c>
      <c r="C42" s="39"/>
      <c r="D42" s="39"/>
      <c r="E42" s="39"/>
      <c r="F42" s="39"/>
      <c r="G42" s="39"/>
      <c r="H42" s="39"/>
      <c r="I42" s="39"/>
    </row>
    <row r="43" spans="2:9" ht="12.75">
      <c r="B43" s="39"/>
      <c r="C43" s="39"/>
      <c r="D43" s="39"/>
      <c r="E43" s="39"/>
      <c r="F43" s="39"/>
      <c r="G43" s="39"/>
      <c r="H43" s="39"/>
      <c r="I43" s="39"/>
    </row>
    <row r="44" spans="1:9" ht="12.75">
      <c r="A44" s="6">
        <v>8</v>
      </c>
      <c r="B44" s="32" t="s">
        <v>62</v>
      </c>
      <c r="C44" s="25"/>
      <c r="D44" s="25"/>
      <c r="E44" s="25"/>
      <c r="F44" s="25"/>
      <c r="G44" s="25"/>
      <c r="H44" s="25"/>
      <c r="I44" s="25"/>
    </row>
    <row r="45" spans="2:9" ht="54" customHeight="1">
      <c r="B45" s="40" t="s">
        <v>63</v>
      </c>
      <c r="C45" s="40"/>
      <c r="D45" s="40"/>
      <c r="E45" s="40"/>
      <c r="F45" s="40"/>
      <c r="G45" s="40"/>
      <c r="H45" s="40"/>
      <c r="I45" s="40"/>
    </row>
    <row r="46" spans="1:9" ht="12.75">
      <c r="A46" s="36">
        <v>9</v>
      </c>
      <c r="B46" s="32" t="s">
        <v>47</v>
      </c>
      <c r="C46" s="25"/>
      <c r="D46" s="25"/>
      <c r="E46" s="25"/>
      <c r="F46" s="25"/>
      <c r="G46" s="25"/>
      <c r="H46" s="25"/>
      <c r="I46" s="25"/>
    </row>
    <row r="47" spans="1:9" ht="12.75">
      <c r="A47" s="6"/>
      <c r="B47" s="39" t="s">
        <v>35</v>
      </c>
      <c r="C47" s="39"/>
      <c r="D47" s="39"/>
      <c r="E47" s="39"/>
      <c r="F47" s="39"/>
      <c r="G47" s="39"/>
      <c r="H47" s="39"/>
      <c r="I47" s="39"/>
    </row>
    <row r="48" spans="1:9" ht="12.75">
      <c r="A48" s="6">
        <v>10</v>
      </c>
      <c r="B48" s="32" t="s">
        <v>48</v>
      </c>
      <c r="C48" s="25"/>
      <c r="D48" s="25"/>
      <c r="E48" s="25"/>
      <c r="F48" s="25"/>
      <c r="G48" s="25"/>
      <c r="H48" s="25"/>
      <c r="I48" s="25"/>
    </row>
    <row r="49" spans="1:9" ht="12.75">
      <c r="A49" s="6"/>
      <c r="B49" s="39" t="s">
        <v>36</v>
      </c>
      <c r="C49" s="39"/>
      <c r="D49" s="39"/>
      <c r="E49" s="39"/>
      <c r="F49" s="39"/>
      <c r="G49" s="39"/>
      <c r="H49" s="39"/>
      <c r="I49" s="39"/>
    </row>
    <row r="50" spans="1:9" ht="12.75">
      <c r="A50" s="6">
        <v>11</v>
      </c>
      <c r="B50" s="32" t="s">
        <v>48</v>
      </c>
      <c r="C50" s="25"/>
      <c r="D50" s="25"/>
      <c r="E50" s="25"/>
      <c r="F50" s="25"/>
      <c r="G50" s="25"/>
      <c r="H50" s="25"/>
      <c r="I50" s="25"/>
    </row>
    <row r="51" spans="1:9" ht="12.75">
      <c r="A51" s="6"/>
      <c r="B51" s="39" t="s">
        <v>42</v>
      </c>
      <c r="C51" s="39"/>
      <c r="D51" s="39"/>
      <c r="E51" s="39"/>
      <c r="F51" s="39"/>
      <c r="G51" s="39"/>
      <c r="H51" s="39"/>
      <c r="I51" s="39"/>
    </row>
    <row r="52" spans="1:9" ht="12.75">
      <c r="A52" s="6">
        <v>12</v>
      </c>
      <c r="B52" s="32" t="s">
        <v>49</v>
      </c>
      <c r="C52" s="25"/>
      <c r="D52" s="25"/>
      <c r="E52" s="25"/>
      <c r="F52" s="25"/>
      <c r="G52" s="25"/>
      <c r="H52" s="25"/>
      <c r="I52" s="25"/>
    </row>
    <row r="53" spans="1:9" ht="12.75">
      <c r="A53" s="6">
        <v>11</v>
      </c>
      <c r="B53" s="39" t="s">
        <v>37</v>
      </c>
      <c r="C53" s="39"/>
      <c r="D53" s="39"/>
      <c r="E53" s="39"/>
      <c r="F53" s="39"/>
      <c r="G53" s="39"/>
      <c r="H53" s="39"/>
      <c r="I53" s="39"/>
    </row>
  </sheetData>
  <sheetProtection/>
  <mergeCells count="16">
    <mergeCell ref="B22:I28"/>
    <mergeCell ref="B16:I20"/>
    <mergeCell ref="A1:I1"/>
    <mergeCell ref="A3:I3"/>
    <mergeCell ref="A5:I5"/>
    <mergeCell ref="B12:I14"/>
    <mergeCell ref="B8:I10"/>
    <mergeCell ref="B37:I38"/>
    <mergeCell ref="B49:I49"/>
    <mergeCell ref="B51:I51"/>
    <mergeCell ref="B29:I36"/>
    <mergeCell ref="B53:I53"/>
    <mergeCell ref="B40:I41"/>
    <mergeCell ref="B42:I43"/>
    <mergeCell ref="B47:I47"/>
    <mergeCell ref="B45:I45"/>
  </mergeCells>
  <printOptions/>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50"/>
  <sheetViews>
    <sheetView tabSelected="1" zoomScalePageLayoutView="0" workbookViewId="0" topLeftCell="A10">
      <selection activeCell="H37" sqref="H37"/>
    </sheetView>
  </sheetViews>
  <sheetFormatPr defaultColWidth="9.140625" defaultRowHeight="12.75"/>
  <cols>
    <col min="8" max="8" width="13.7109375" style="0" customWidth="1"/>
  </cols>
  <sheetData>
    <row r="1" spans="1:10" ht="26.25">
      <c r="A1" s="52" t="s">
        <v>38</v>
      </c>
      <c r="B1" s="53"/>
      <c r="C1" s="53"/>
      <c r="D1" s="53"/>
      <c r="E1" s="53"/>
      <c r="F1" s="53"/>
      <c r="G1" s="53"/>
      <c r="H1" s="53"/>
      <c r="I1" s="53"/>
      <c r="J1" s="54"/>
    </row>
    <row r="2" spans="1:10" ht="12.75">
      <c r="A2" s="1"/>
      <c r="J2" s="14" t="s">
        <v>56</v>
      </c>
    </row>
    <row r="3" spans="1:10" ht="23.25">
      <c r="A3" s="55" t="s">
        <v>39</v>
      </c>
      <c r="B3" s="53"/>
      <c r="C3" s="53"/>
      <c r="D3" s="53"/>
      <c r="E3" s="53"/>
      <c r="F3" s="53"/>
      <c r="G3" s="53"/>
      <c r="H3" s="53"/>
      <c r="I3" s="53"/>
      <c r="J3" s="53"/>
    </row>
    <row r="4" spans="1:9" ht="12.75">
      <c r="A4" s="56" t="s">
        <v>41</v>
      </c>
      <c r="B4" s="53"/>
      <c r="C4" s="53"/>
      <c r="D4" s="53"/>
      <c r="E4" s="53"/>
      <c r="F4" s="53"/>
      <c r="G4" s="53"/>
      <c r="H4" s="53"/>
      <c r="I4" s="22" t="e">
        <f>+H50</f>
        <v>#DIV/0!</v>
      </c>
    </row>
    <row r="6" spans="2:9" ht="12.75">
      <c r="B6" s="3" t="s">
        <v>9</v>
      </c>
      <c r="C6" s="20"/>
      <c r="E6" t="s">
        <v>10</v>
      </c>
      <c r="F6" s="20"/>
      <c r="H6" s="3" t="s">
        <v>11</v>
      </c>
      <c r="I6" s="21"/>
    </row>
    <row r="8" spans="4:8" ht="12.75">
      <c r="D8" t="s">
        <v>0</v>
      </c>
      <c r="F8" s="49"/>
      <c r="G8" s="50"/>
      <c r="H8" s="51"/>
    </row>
    <row r="9" spans="1:9" ht="12.75">
      <c r="A9" t="s">
        <v>1</v>
      </c>
      <c r="D9" s="4"/>
      <c r="E9" s="4"/>
      <c r="F9" s="4"/>
      <c r="G9" s="4"/>
      <c r="H9" s="4"/>
      <c r="I9" s="4"/>
    </row>
    <row r="10" spans="1:9" ht="12.75">
      <c r="A10" s="5" t="s">
        <v>2</v>
      </c>
      <c r="F10" s="4"/>
      <c r="G10" t="s">
        <v>21</v>
      </c>
      <c r="I10" s="20"/>
    </row>
    <row r="11" ht="12.75">
      <c r="F11" s="6" t="s">
        <v>3</v>
      </c>
    </row>
    <row r="12" spans="3:9" ht="12.75">
      <c r="C12" t="s">
        <v>22</v>
      </c>
      <c r="F12" s="19">
        <v>0</v>
      </c>
      <c r="G12">
        <v>0</v>
      </c>
      <c r="I12" s="23"/>
    </row>
    <row r="13" spans="1:9" ht="12.75">
      <c r="A13" t="s">
        <v>1</v>
      </c>
      <c r="B13" t="s">
        <v>1</v>
      </c>
      <c r="F13" s="6" t="s">
        <v>3</v>
      </c>
      <c r="H13" s="5"/>
      <c r="I13" s="7"/>
    </row>
    <row r="14" spans="3:9" ht="12.75">
      <c r="C14" t="s">
        <v>23</v>
      </c>
      <c r="F14" s="19"/>
      <c r="H14" s="5" t="s">
        <v>14</v>
      </c>
      <c r="I14" s="10">
        <f>(F12^2*F14*3.14159*16.387)/4</f>
        <v>0</v>
      </c>
    </row>
    <row r="15" spans="1:2" ht="12.75">
      <c r="A15" t="s">
        <v>1</v>
      </c>
      <c r="B15" t="s">
        <v>1</v>
      </c>
    </row>
    <row r="16" spans="7:9" ht="12.75">
      <c r="G16" t="s">
        <v>12</v>
      </c>
      <c r="I16" s="18">
        <f>I14*I12</f>
        <v>0</v>
      </c>
    </row>
    <row r="17" spans="7:9" ht="12.75">
      <c r="G17" t="s">
        <v>13</v>
      </c>
      <c r="I17" s="18">
        <f>(I14/16.387)*I12</f>
        <v>0</v>
      </c>
    </row>
    <row r="18" ht="12.75">
      <c r="I18" s="2"/>
    </row>
    <row r="19" spans="1:9" ht="12.75">
      <c r="A19" s="5" t="s">
        <v>4</v>
      </c>
      <c r="I19" s="7"/>
    </row>
    <row r="20" spans="5:9" ht="12.75">
      <c r="E20" s="6" t="s">
        <v>1</v>
      </c>
      <c r="I20" s="7"/>
    </row>
    <row r="21" spans="4:9" ht="12.75">
      <c r="D21" t="s">
        <v>17</v>
      </c>
      <c r="E21" s="4" t="s">
        <v>24</v>
      </c>
      <c r="I21" s="27"/>
    </row>
    <row r="22" ht="12.75">
      <c r="I22" s="7" t="s">
        <v>1</v>
      </c>
    </row>
    <row r="23" spans="1:9" ht="12.75">
      <c r="A23" s="16"/>
      <c r="C23" s="16"/>
      <c r="E23" s="6" t="s">
        <v>3</v>
      </c>
      <c r="I23" s="8"/>
    </row>
    <row r="24" spans="3:9" ht="12.75">
      <c r="C24" t="s">
        <v>25</v>
      </c>
      <c r="E24" s="19">
        <v>0</v>
      </c>
      <c r="I24" s="8"/>
    </row>
    <row r="25" spans="5:9" ht="12.75">
      <c r="E25" s="24"/>
      <c r="I25" s="8"/>
    </row>
    <row r="26" spans="2:9" ht="12.75">
      <c r="B26" t="s">
        <v>26</v>
      </c>
      <c r="E26" s="20"/>
      <c r="I26" s="8"/>
    </row>
    <row r="27" spans="3:9" ht="12.75">
      <c r="C27" t="s">
        <v>57</v>
      </c>
      <c r="E27" s="30"/>
      <c r="I27" s="8"/>
    </row>
    <row r="28" spans="3:9" ht="12.75">
      <c r="C28" s="4"/>
      <c r="E28" t="s">
        <v>20</v>
      </c>
      <c r="I28" s="15">
        <f>(((F12^2*E24*3.14159*16.387)/4)-E26)</f>
        <v>0</v>
      </c>
    </row>
    <row r="29" spans="5:9" ht="12.75">
      <c r="E29" t="s">
        <v>1</v>
      </c>
      <c r="I29" s="17"/>
    </row>
    <row r="30" spans="1:9" ht="12.75">
      <c r="A30" t="s">
        <v>15</v>
      </c>
      <c r="I30" s="19">
        <v>0</v>
      </c>
    </row>
    <row r="31" spans="6:9" ht="12.75">
      <c r="F31" s="6" t="s">
        <v>3</v>
      </c>
      <c r="G31" s="9"/>
      <c r="I31" s="10" t="s">
        <v>5</v>
      </c>
    </row>
    <row r="32" spans="1:9" ht="12.75">
      <c r="A32" t="s">
        <v>27</v>
      </c>
      <c r="F32" s="20"/>
      <c r="G32" t="s">
        <v>18</v>
      </c>
      <c r="I32" s="15">
        <f>(F34^2*F32*3.14159*16.387)/4</f>
        <v>0</v>
      </c>
    </row>
    <row r="33" spans="6:9" ht="12.75">
      <c r="F33" s="6" t="s">
        <v>3</v>
      </c>
      <c r="I33" s="7"/>
    </row>
    <row r="34" spans="1:9" ht="12.75">
      <c r="A34" t="s">
        <v>28</v>
      </c>
      <c r="F34" s="20"/>
      <c r="I34" s="7"/>
    </row>
    <row r="35" spans="6:9" ht="12.75">
      <c r="F35" s="6" t="s">
        <v>3</v>
      </c>
      <c r="I35" s="7"/>
    </row>
    <row r="36" spans="1:9" ht="12.75">
      <c r="A36" s="37" t="s">
        <v>64</v>
      </c>
      <c r="F36" s="35">
        <v>0</v>
      </c>
      <c r="I36" s="7">
        <f>F12*F12*0.7853982*F36*16.387</f>
        <v>0</v>
      </c>
    </row>
    <row r="37" ht="12.75">
      <c r="I37" s="7"/>
    </row>
    <row r="38" spans="6:9" ht="12.75">
      <c r="F38" s="6" t="s">
        <v>3</v>
      </c>
      <c r="I38" s="7"/>
    </row>
    <row r="39" spans="3:9" ht="12.75">
      <c r="C39" t="s">
        <v>58</v>
      </c>
      <c r="F39" s="19"/>
      <c r="I39" s="7"/>
    </row>
    <row r="40" spans="6:9" ht="12.75">
      <c r="F40" s="6" t="s">
        <v>3</v>
      </c>
      <c r="I40" s="7"/>
    </row>
    <row r="41" spans="1:9" ht="12.75">
      <c r="A41" t="s">
        <v>59</v>
      </c>
      <c r="F41" s="19"/>
      <c r="G41" t="s">
        <v>16</v>
      </c>
      <c r="I41" s="17">
        <f>3.14159*F43*F41*(F39-F41)*16.387/2</f>
        <v>0</v>
      </c>
    </row>
    <row r="42" ht="12.75">
      <c r="F42" s="6" t="s">
        <v>53</v>
      </c>
    </row>
    <row r="43" spans="1:10" ht="12.75">
      <c r="A43" t="s">
        <v>60</v>
      </c>
      <c r="F43" s="19"/>
      <c r="I43" s="7"/>
      <c r="J43" s="17"/>
    </row>
    <row r="44" spans="6:9" ht="12.75">
      <c r="F44" s="6"/>
      <c r="I44" s="7"/>
    </row>
    <row r="45" spans="2:11" ht="12.75">
      <c r="B45" t="s">
        <v>61</v>
      </c>
      <c r="F45" s="19"/>
      <c r="G45" t="s">
        <v>19</v>
      </c>
      <c r="I45" s="17">
        <f>(3.14159*F45*((F12*2)-(F39*2)))*16.387</f>
        <v>0</v>
      </c>
      <c r="K45" s="17"/>
    </row>
    <row r="46" spans="6:9" ht="12.75">
      <c r="F46" s="6"/>
      <c r="I46" s="7"/>
    </row>
    <row r="47" ht="12.75">
      <c r="I47" s="7"/>
    </row>
    <row r="48" spans="6:9" ht="12.75">
      <c r="F48" s="5" t="s">
        <v>6</v>
      </c>
      <c r="I48" s="10">
        <f>SUM(I21:I46)</f>
        <v>0</v>
      </c>
    </row>
    <row r="50" spans="1:9" ht="15.75">
      <c r="A50" s="11"/>
      <c r="E50" s="12" t="s">
        <v>7</v>
      </c>
      <c r="F50" s="11"/>
      <c r="G50" s="11"/>
      <c r="H50" s="13" t="e">
        <f>(I48+I14)/I48</f>
        <v>#DIV/0!</v>
      </c>
      <c r="I50" s="12" t="s">
        <v>8</v>
      </c>
    </row>
  </sheetData>
  <sheetProtection/>
  <mergeCells count="4">
    <mergeCell ref="F8:H8"/>
    <mergeCell ref="A1:J1"/>
    <mergeCell ref="A3:J3"/>
    <mergeCell ref="A4:H4"/>
  </mergeCells>
  <printOptions/>
  <pageMargins left="0.5" right="0.5" top="0.5" bottom="1" header="0.5" footer="0.5"/>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EPICED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ced</dc:creator>
  <cp:keywords/>
  <dc:description/>
  <cp:lastModifiedBy>John Bauer</cp:lastModifiedBy>
  <cp:lastPrinted>2006-09-28T14:12:01Z</cp:lastPrinted>
  <dcterms:created xsi:type="dcterms:W3CDTF">2000-05-28T12:59:49Z</dcterms:created>
  <dcterms:modified xsi:type="dcterms:W3CDTF">2013-05-29T20:32:08Z</dcterms:modified>
  <cp:category/>
  <cp:version/>
  <cp:contentType/>
  <cp:contentStatus/>
</cp:coreProperties>
</file>